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48" windowHeight="7044"/>
  </bookViews>
  <sheets>
    <sheet name="资产负债表_政府会计报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<sst xmlns="http://schemas.openxmlformats.org/spreadsheetml/2006/main" count="218" uniqueCount="84">
  <si>
    <t>资产负债表</t>
  </si>
  <si>
    <t>表一</t>
  </si>
  <si>
    <t>编制单位:乌兰察布广播电视大学</t>
  </si>
  <si>
    <t>日期:2023-12-31</t>
  </si>
  <si>
    <t>单位：元</t>
  </si>
  <si>
    <t>资产</t>
  </si>
  <si>
    <t>期末余额</t>
  </si>
  <si>
    <t>年初余额</t>
  </si>
  <si>
    <t>负债和净资产</t>
  </si>
  <si>
    <t>流动资产:</t>
  </si>
  <si>
    <t/>
  </si>
  <si>
    <t>流动负债</t>
  </si>
  <si>
    <t xml:space="preserve">  货币资金</t>
  </si>
  <si>
    <t xml:space="preserve">  短期借款</t>
  </si>
  <si>
    <t xml:space="preserve">  短期投资</t>
  </si>
  <si>
    <t xml:space="preserve">  应交增值税</t>
  </si>
  <si>
    <t xml:space="preserve">  财政应返还额度</t>
  </si>
  <si>
    <t xml:space="preserve">  其他应交税费</t>
  </si>
  <si>
    <t xml:space="preserve">  应收票据</t>
  </si>
  <si>
    <t xml:space="preserve">  应缴财政款</t>
  </si>
  <si>
    <t xml:space="preserve">  应收账款净额</t>
  </si>
  <si>
    <t xml:space="preserve">  应付职工薪酬</t>
  </si>
  <si>
    <t xml:space="preserve">  预付账款</t>
  </si>
  <si>
    <t xml:space="preserve">  应付票据</t>
  </si>
  <si>
    <t xml:space="preserve">  应收股利</t>
  </si>
  <si>
    <t xml:space="preserve">  应付账款</t>
  </si>
  <si>
    <t xml:space="preserve">  应收利息</t>
  </si>
  <si>
    <t xml:space="preserve">  应付政府补贴款</t>
  </si>
  <si>
    <t xml:space="preserve">  其他应收款净额</t>
  </si>
  <si>
    <t xml:space="preserve">  应付利息</t>
  </si>
  <si>
    <t xml:space="preserve">  存货</t>
  </si>
  <si>
    <t xml:space="preserve">  预收账款</t>
  </si>
  <si>
    <t xml:space="preserve">  待摊费用</t>
  </si>
  <si>
    <t xml:space="preserve">  其他应付款</t>
  </si>
  <si>
    <t xml:space="preserve">  一年内到期的非流动资产</t>
  </si>
  <si>
    <t xml:space="preserve">  预提费用</t>
  </si>
  <si>
    <t xml:space="preserve">  其他流动资产</t>
  </si>
  <si>
    <t xml:space="preserve">  一年内到期的非流动负债</t>
  </si>
  <si>
    <t xml:space="preserve">     流动资产合计</t>
  </si>
  <si>
    <t xml:space="preserve">  其他流动负债</t>
  </si>
  <si>
    <t>非流动资产:</t>
  </si>
  <si>
    <t xml:space="preserve">     流动负债合计</t>
  </si>
  <si>
    <t xml:space="preserve">  长期股权投资</t>
  </si>
  <si>
    <t>非流动负债:</t>
  </si>
  <si>
    <t xml:space="preserve">  长期债券投资</t>
  </si>
  <si>
    <t xml:space="preserve">  长期借款</t>
  </si>
  <si>
    <t xml:space="preserve">  固定资产原值</t>
  </si>
  <si>
    <t xml:space="preserve">  长期应付款</t>
  </si>
  <si>
    <t xml:space="preserve">     减：固定资产累计折旧</t>
  </si>
  <si>
    <t xml:space="preserve">  预计负债</t>
  </si>
  <si>
    <t xml:space="preserve">     固定资产净值</t>
  </si>
  <si>
    <t xml:space="preserve">  其他非流动负债</t>
  </si>
  <si>
    <t xml:space="preserve">  工程物资</t>
  </si>
  <si>
    <t xml:space="preserve">     非流动负债合计</t>
  </si>
  <si>
    <t xml:space="preserve">  在建工程</t>
  </si>
  <si>
    <t>受托代理负债</t>
  </si>
  <si>
    <t xml:space="preserve">  无形资产原值</t>
  </si>
  <si>
    <t xml:space="preserve">     负债合计</t>
  </si>
  <si>
    <t xml:space="preserve">     减：无形资产累计摊销</t>
  </si>
  <si>
    <t xml:space="preserve">     无形资产净值</t>
  </si>
  <si>
    <t xml:space="preserve">  研发支出</t>
  </si>
  <si>
    <t xml:space="preserve">  公共基础设施原值</t>
  </si>
  <si>
    <t xml:space="preserve">     减：公共基础设施累计折旧（摊销）</t>
  </si>
  <si>
    <t xml:space="preserve">     公共基础设施净值</t>
  </si>
  <si>
    <t xml:space="preserve">  政府储备物资</t>
  </si>
  <si>
    <t xml:space="preserve">  文物文化资产</t>
  </si>
  <si>
    <t xml:space="preserve">  保障性住房原值</t>
  </si>
  <si>
    <t xml:space="preserve">     减：保障性住房累计折旧</t>
  </si>
  <si>
    <t>净资产:</t>
  </si>
  <si>
    <t xml:space="preserve">     保障性住房净值</t>
  </si>
  <si>
    <t xml:space="preserve">  累计盈余</t>
  </si>
  <si>
    <t xml:space="preserve">  长期待摊费用</t>
  </si>
  <si>
    <t xml:space="preserve">  专用基金</t>
  </si>
  <si>
    <t xml:space="preserve">  待处理财产损溢</t>
  </si>
  <si>
    <t xml:space="preserve">  权益法调整</t>
  </si>
  <si>
    <t xml:space="preserve">  其他非流动资产</t>
  </si>
  <si>
    <t xml:space="preserve">  无偿调拨净资产*</t>
  </si>
  <si>
    <t xml:space="preserve">     非流动资产合计</t>
  </si>
  <si>
    <t xml:space="preserve">  本期盈余*</t>
  </si>
  <si>
    <t>受托代理资产</t>
  </si>
  <si>
    <t xml:space="preserve">     净资产合计</t>
  </si>
  <si>
    <t>资产总计</t>
  </si>
  <si>
    <t xml:space="preserve">     负债和净资产总计</t>
  </si>
  <si>
    <t>会计主管:白颖                            制表:韩慧玲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</si>
</sst>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  <scheme val="minor"/>
    </font>
    <font>
      <b/>
      <sz val="16"/>
      <name val="宋体"/>
      <charset val="134"/>
    </font>
    <font>
      <sz val="12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4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1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4" fontId="2" fillId="0" borderId="1" xfId="0" applyNumberFormat="1" applyFont="1" applyBorder="1" applyAlignment="1">
      <alignment horizontal="right"/>
    </xf>
    <xf numFmtId="0" fontId="3" fillId="0" borderId="1" xfId="0" applyFont="1" applyBorder="1" applyAlignment="1">
      <alignment horizontal="left" vertical="center" wrapText="1"/>
    </xf>
    <xf numFmtId="4" fontId="3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right" vertical="center"/>
    </xf>
    <xf numFmtId="0" fontId="2" fillId="0" borderId="0" xfId="0" applyFont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5"/>
  <sheetViews>
    <sheetView tabSelected="1" topLeftCell="C1" workbookViewId="0">
      <selection activeCell="J3" sqref="J3"/>
    </sheetView>
  </sheetViews>
  <sheetFormatPr defaultColWidth="9" defaultRowHeight="14.4" outlineLevelCol="5"/>
  <cols>
    <col min="1" max="6" width="31.2222222222222" customWidth="1"/>
  </cols>
  <sheetData>
    <row r="1" ht="20.4" spans="1:6">
      <c r="A1" s="1" t="s">
        <v>0</v>
      </c>
      <c r="F1" s="2" t="s">
        <v>1</v>
      </c>
    </row>
    <row r="2" ht="15.6" spans="1:6">
      <c r="A2" s="3" t="s">
        <v>2</v>
      </c>
      <c r="C2" s="3" t="s">
        <v>3</v>
      </c>
      <c r="F2" s="2" t="s">
        <v>4</v>
      </c>
    </row>
    <row r="3" ht="15.6" spans="1:6">
      <c r="A3" s="4" t="s">
        <v>5</v>
      </c>
      <c r="B3" s="4" t="s">
        <v>6</v>
      </c>
      <c r="C3" s="4" t="s">
        <v>7</v>
      </c>
      <c r="D3" s="4" t="s">
        <v>8</v>
      </c>
      <c r="E3" s="4" t="s">
        <v>6</v>
      </c>
      <c r="F3" s="4" t="s">
        <v>7</v>
      </c>
    </row>
    <row r="4" ht="15.6" spans="1:6">
      <c r="A4" s="5" t="s">
        <v>9</v>
      </c>
      <c r="B4" s="5" t="s">
        <v>10</v>
      </c>
      <c r="C4" s="5" t="s">
        <v>10</v>
      </c>
      <c r="D4" s="5" t="s">
        <v>11</v>
      </c>
      <c r="E4" s="5" t="s">
        <v>10</v>
      </c>
      <c r="F4" s="5" t="s">
        <v>10</v>
      </c>
    </row>
    <row r="5" ht="15.6" spans="1:6">
      <c r="A5" s="5" t="s">
        <v>12</v>
      </c>
      <c r="B5" s="6">
        <v>461921.91</v>
      </c>
      <c r="C5" s="6">
        <v>58203.71</v>
      </c>
      <c r="D5" s="5" t="s">
        <v>13</v>
      </c>
      <c r="E5" s="5" t="s">
        <v>10</v>
      </c>
      <c r="F5" s="5" t="s">
        <v>10</v>
      </c>
    </row>
    <row r="6" ht="15.6" spans="1:6">
      <c r="A6" s="5" t="s">
        <v>14</v>
      </c>
      <c r="B6" s="5" t="s">
        <v>10</v>
      </c>
      <c r="C6" s="5" t="s">
        <v>10</v>
      </c>
      <c r="D6" s="5" t="s">
        <v>15</v>
      </c>
      <c r="E6" s="5" t="s">
        <v>10</v>
      </c>
      <c r="F6" s="5" t="s">
        <v>10</v>
      </c>
    </row>
    <row r="7" ht="15.6" spans="1:6">
      <c r="A7" s="5" t="s">
        <v>16</v>
      </c>
      <c r="B7" s="5" t="s">
        <v>10</v>
      </c>
      <c r="C7" s="5" t="s">
        <v>10</v>
      </c>
      <c r="D7" s="5" t="s">
        <v>17</v>
      </c>
      <c r="E7" s="5" t="s">
        <v>10</v>
      </c>
      <c r="F7" s="5" t="s">
        <v>10</v>
      </c>
    </row>
    <row r="8" ht="15.6" spans="1:6">
      <c r="A8" s="5" t="s">
        <v>18</v>
      </c>
      <c r="B8" s="5" t="s">
        <v>10</v>
      </c>
      <c r="C8" s="5" t="s">
        <v>10</v>
      </c>
      <c r="D8" s="5" t="s">
        <v>19</v>
      </c>
      <c r="E8" s="5" t="s">
        <v>10</v>
      </c>
      <c r="F8" s="5" t="s">
        <v>10</v>
      </c>
    </row>
    <row r="9" ht="15.6" spans="1:6">
      <c r="A9" s="5" t="s">
        <v>20</v>
      </c>
      <c r="B9" s="5" t="s">
        <v>10</v>
      </c>
      <c r="C9" s="5" t="s">
        <v>10</v>
      </c>
      <c r="D9" s="5" t="s">
        <v>21</v>
      </c>
      <c r="E9" s="5" t="s">
        <v>10</v>
      </c>
      <c r="F9" s="5" t="s">
        <v>10</v>
      </c>
    </row>
    <row r="10" ht="15.6" spans="1:6">
      <c r="A10" s="5" t="s">
        <v>22</v>
      </c>
      <c r="B10" s="5" t="s">
        <v>10</v>
      </c>
      <c r="C10" s="5" t="s">
        <v>10</v>
      </c>
      <c r="D10" s="5" t="s">
        <v>23</v>
      </c>
      <c r="E10" s="5" t="s">
        <v>10</v>
      </c>
      <c r="F10" s="5" t="s">
        <v>10</v>
      </c>
    </row>
    <row r="11" ht="15.6" spans="1:6">
      <c r="A11" s="5" t="s">
        <v>24</v>
      </c>
      <c r="B11" s="5" t="s">
        <v>10</v>
      </c>
      <c r="C11" s="5" t="s">
        <v>10</v>
      </c>
      <c r="D11" s="5" t="s">
        <v>25</v>
      </c>
      <c r="E11" s="5" t="s">
        <v>10</v>
      </c>
      <c r="F11" s="5" t="s">
        <v>10</v>
      </c>
    </row>
    <row r="12" ht="15.6" spans="1:6">
      <c r="A12" s="5" t="s">
        <v>26</v>
      </c>
      <c r="B12" s="5" t="s">
        <v>10</v>
      </c>
      <c r="C12" s="5" t="s">
        <v>10</v>
      </c>
      <c r="D12" s="5" t="s">
        <v>27</v>
      </c>
      <c r="E12" s="5" t="s">
        <v>10</v>
      </c>
      <c r="F12" s="5" t="s">
        <v>10</v>
      </c>
    </row>
    <row r="13" ht="15.6" spans="1:6">
      <c r="A13" s="5" t="s">
        <v>28</v>
      </c>
      <c r="B13" s="6">
        <v>600</v>
      </c>
      <c r="C13" s="6">
        <v>600</v>
      </c>
      <c r="D13" s="5" t="s">
        <v>29</v>
      </c>
      <c r="E13" s="5" t="s">
        <v>10</v>
      </c>
      <c r="F13" s="5" t="s">
        <v>10</v>
      </c>
    </row>
    <row r="14" ht="15.6" spans="1:6">
      <c r="A14" s="5" t="s">
        <v>30</v>
      </c>
      <c r="B14" s="5" t="s">
        <v>10</v>
      </c>
      <c r="C14" s="5" t="s">
        <v>10</v>
      </c>
      <c r="D14" s="5" t="s">
        <v>31</v>
      </c>
      <c r="E14" s="5" t="s">
        <v>10</v>
      </c>
      <c r="F14" s="5" t="s">
        <v>10</v>
      </c>
    </row>
    <row r="15" ht="15.6" spans="1:6">
      <c r="A15" s="5" t="s">
        <v>32</v>
      </c>
      <c r="B15" s="6">
        <v>62141</v>
      </c>
      <c r="C15" s="5" t="s">
        <v>10</v>
      </c>
      <c r="D15" s="5" t="s">
        <v>33</v>
      </c>
      <c r="E15" s="6">
        <v>454327.81</v>
      </c>
      <c r="F15" s="6">
        <v>50609.61</v>
      </c>
    </row>
    <row r="16" ht="15.6" spans="1:6">
      <c r="A16" s="5" t="s">
        <v>34</v>
      </c>
      <c r="B16" s="5" t="s">
        <v>10</v>
      </c>
      <c r="C16" s="5" t="s">
        <v>10</v>
      </c>
      <c r="D16" s="5" t="s">
        <v>35</v>
      </c>
      <c r="E16" s="5" t="s">
        <v>10</v>
      </c>
      <c r="F16" s="5" t="s">
        <v>10</v>
      </c>
    </row>
    <row r="17" ht="15.6" spans="1:6">
      <c r="A17" s="5" t="s">
        <v>36</v>
      </c>
      <c r="B17" s="5" t="s">
        <v>10</v>
      </c>
      <c r="C17" s="5" t="s">
        <v>10</v>
      </c>
      <c r="D17" s="5" t="s">
        <v>37</v>
      </c>
      <c r="E17" s="5" t="s">
        <v>10</v>
      </c>
      <c r="F17" s="5" t="s">
        <v>10</v>
      </c>
    </row>
    <row r="18" ht="15.6" spans="1:6">
      <c r="A18" s="7" t="s">
        <v>38</v>
      </c>
      <c r="B18" s="8">
        <f>IF(AND(TRIM(B5)="",TRIM(B6)="",TRIM(B7)="",TRIM(B8)="",TRIM(B9)="",TRIM(B10)="",TRIM(B11)="",TRIM(B12)="",TRIM(B13)="",TRIM(B14)="",TRIM(B15)="",TRIM(B16)="",TRIM(B17)=""),"",SUM(IF(ISBLANK(B5),0,B5),IF(ISBLANK(B6),0,B6),IF(ISBLANK(B7),0,B7),IF(ISBLANK(B8),0,B8),IF(ISBLANK(B9),0,B9),IF(ISBLANK(B10),0,B10),IF(ISBLANK(B11),0,B11),IF(ISBLANK(B12),0,B12),IF(ISBLANK(B13),0,B13),IF(ISBLANK(B14),0,B14),IF(ISBLANK(B15),0,B15),IF(ISBLANK(B16),0,B16),IF(ISBLANK(B17),0,B17)))</f>
        <v>524662.91</v>
      </c>
      <c r="C18" s="8">
        <f>IF(AND(TRIM(C5)="",TRIM(C6)="",TRIM(C7)="",TRIM(C8)="",TRIM(C9)="",TRIM(C10)="",TRIM(C11)="",TRIM(C12)="",TRIM(C13)="",TRIM(C14)="",TRIM(C15)="",TRIM(C16)="",TRIM(C17)=""),"",SUM(IF(ISBLANK(C5),0,C5),IF(ISBLANK(C6),0,C6),IF(ISBLANK(C7),0,C7),IF(ISBLANK(C8),0,C8),IF(ISBLANK(C9),0,C9),IF(ISBLANK(C10),0,C10),IF(ISBLANK(C11),0,C11),IF(ISBLANK(C12),0,C12),IF(ISBLANK(C13),0,C13),IF(ISBLANK(C14),0,C14),IF(ISBLANK(C15),0,C15),IF(ISBLANK(C16),0,C16),IF(ISBLANK(C17),0,C17)))</f>
        <v>58803.71</v>
      </c>
      <c r="D18" s="5" t="s">
        <v>39</v>
      </c>
      <c r="E18" s="5" t="s">
        <v>10</v>
      </c>
      <c r="F18" s="5" t="s">
        <v>10</v>
      </c>
    </row>
    <row r="19" ht="15.6" spans="1:6">
      <c r="A19" s="5" t="s">
        <v>40</v>
      </c>
      <c r="B19" s="5" t="s">
        <v>10</v>
      </c>
      <c r="C19" s="5" t="s">
        <v>10</v>
      </c>
      <c r="D19" s="7" t="s">
        <v>41</v>
      </c>
      <c r="E19" s="8">
        <f>IF(AND(TRIM(E5)="",TRIM(E6)="",TRIM(E7)="",TRIM(E8)="",TRIM(E10)="",TRIM(E9)="",TRIM(E11)="",TRIM(E12)="",TRIM(E13)="",TRIM(E14)="",TRIM(E15)="",TRIM(E16)="",TRIM(E17)="",TRIM(E18)=""),"",SUM(IF(ISBLANK(E5),0,E5),IF(ISBLANK(E6),0,E6),IF(ISBLANK(E7),0,E7),IF(ISBLANK(E8),0,E8),IF(ISBLANK(E10),0,E10),IF(ISBLANK(E9),0,E9),IF(ISBLANK(E11),0,E11),IF(ISBLANK(E12),0,E12),IF(ISBLANK(E13),0,E13),IF(ISBLANK(E14),0,E14),IF(ISBLANK(E15),0,E15),IF(ISBLANK(E16),0,E16),IF(ISBLANK(E17),0,E17),IF(ISBLANK(E18),0,E18)))</f>
        <v>454327.81</v>
      </c>
      <c r="F19" s="8">
        <f>IF(AND(TRIM(F5)="",TRIM(F6)="",TRIM(F7)="",TRIM(F8)="",TRIM(F10)="",TRIM(F9)="",TRIM(F11)="",TRIM(F12)="",TRIM(F13)="",TRIM(F14)="",TRIM(F15)="",TRIM(F16)="",TRIM(F17)="",TRIM(F18)=""),"",SUM(IF(ISBLANK(F5),0,F5),IF(ISBLANK(F6),0,F6),IF(ISBLANK(F7),0,F7),IF(ISBLANK(F8),0,F8),IF(ISBLANK(F10),0,F10),IF(ISBLANK(F9),0,F9),IF(ISBLANK(F11),0,F11),IF(ISBLANK(F12),0,F12),IF(ISBLANK(F13),0,F13),IF(ISBLANK(F14),0,F14),IF(ISBLANK(F15),0,F15),IF(ISBLANK(F16),0,F16),IF(ISBLANK(F17),0,F17),IF(ISBLANK(F18),0,F18)))</f>
        <v>50609.61</v>
      </c>
    </row>
    <row r="20" ht="15.6" spans="1:6">
      <c r="A20" s="5" t="s">
        <v>42</v>
      </c>
      <c r="B20" s="5" t="s">
        <v>10</v>
      </c>
      <c r="C20" s="5" t="s">
        <v>10</v>
      </c>
      <c r="D20" s="5" t="s">
        <v>43</v>
      </c>
      <c r="E20" s="5" t="s">
        <v>10</v>
      </c>
      <c r="F20" s="5" t="s">
        <v>10</v>
      </c>
    </row>
    <row r="21" ht="15.6" spans="1:6">
      <c r="A21" s="5" t="s">
        <v>44</v>
      </c>
      <c r="B21" s="5" t="s">
        <v>10</v>
      </c>
      <c r="C21" s="5" t="s">
        <v>10</v>
      </c>
      <c r="D21" s="5" t="s">
        <v>45</v>
      </c>
      <c r="E21" s="5" t="s">
        <v>10</v>
      </c>
      <c r="F21" s="5" t="s">
        <v>10</v>
      </c>
    </row>
    <row r="22" ht="15.6" spans="1:6">
      <c r="A22" s="5" t="s">
        <v>46</v>
      </c>
      <c r="B22" s="6">
        <v>17537342.8</v>
      </c>
      <c r="C22" s="6">
        <v>16944687.8</v>
      </c>
      <c r="D22" s="5" t="s">
        <v>47</v>
      </c>
      <c r="E22" s="5" t="s">
        <v>10</v>
      </c>
      <c r="F22" s="5" t="s">
        <v>10</v>
      </c>
    </row>
    <row r="23" ht="15.6" spans="1:6">
      <c r="A23" s="5" t="s">
        <v>48</v>
      </c>
      <c r="B23" s="6">
        <v>8574196.69</v>
      </c>
      <c r="C23" s="6">
        <v>7827700.29</v>
      </c>
      <c r="D23" s="5" t="s">
        <v>49</v>
      </c>
      <c r="E23" s="5" t="s">
        <v>10</v>
      </c>
      <c r="F23" s="5" t="s">
        <v>10</v>
      </c>
    </row>
    <row r="24" ht="15.6" spans="1:6">
      <c r="A24" s="7" t="s">
        <v>50</v>
      </c>
      <c r="B24" s="8">
        <f>IF(AND(TRIM(B22)="",TRIM(B23)=""),"",SUM(IF(ISBLANK(B22),0,B22))-SUM(IF(ISBLANK(B23),0,B23)))</f>
        <v>8963146.11</v>
      </c>
      <c r="C24" s="8">
        <f>IF(AND(TRIM(C22)="",TRIM(C23)=""),"",SUM(IF(ISBLANK(C22),0,C22))-SUM(IF(ISBLANK(C23),0,C23)))</f>
        <v>9116987.51</v>
      </c>
      <c r="D24" s="5" t="s">
        <v>51</v>
      </c>
      <c r="E24" s="5" t="s">
        <v>10</v>
      </c>
      <c r="F24" s="5" t="s">
        <v>10</v>
      </c>
    </row>
    <row r="25" ht="15.6" spans="1:6">
      <c r="A25" s="5" t="s">
        <v>52</v>
      </c>
      <c r="B25" s="5" t="s">
        <v>10</v>
      </c>
      <c r="C25" s="5" t="s">
        <v>10</v>
      </c>
      <c r="D25" s="7" t="s">
        <v>53</v>
      </c>
      <c r="E25" s="8" t="str">
        <f>IF(AND(TRIM(E21)="",TRIM(E22)="",TRIM(E23)="",TRIM(E24)=""),"",SUM(IF(ISBLANK(E21),0,E21),IF(ISBLANK(E22),0,E22),IF(ISBLANK(E23),0,E23),IF(ISBLANK(E24),0,E24)))</f>
        <v/>
      </c>
      <c r="F25" s="8" t="str">
        <f>IF(AND(TRIM(F21)="",TRIM(F22)="",TRIM(F23)="",TRIM(F24)=""),"",SUM(IF(ISBLANK(F21),0,F21),IF(ISBLANK(F22),0,F22),IF(ISBLANK(F23),0,F23),IF(ISBLANK(F24),0,F24)))</f>
        <v/>
      </c>
    </row>
    <row r="26" ht="15.6" spans="1:6">
      <c r="A26" s="5" t="s">
        <v>54</v>
      </c>
      <c r="B26" s="5" t="s">
        <v>10</v>
      </c>
      <c r="C26" s="5" t="s">
        <v>10</v>
      </c>
      <c r="D26" s="5" t="s">
        <v>55</v>
      </c>
      <c r="E26" s="5" t="s">
        <v>10</v>
      </c>
      <c r="F26" s="5" t="s">
        <v>10</v>
      </c>
    </row>
    <row r="27" ht="15.6" spans="1:6">
      <c r="A27" s="5" t="s">
        <v>56</v>
      </c>
      <c r="B27" s="6">
        <v>185926</v>
      </c>
      <c r="C27" s="6">
        <v>60446</v>
      </c>
      <c r="D27" s="7" t="s">
        <v>57</v>
      </c>
      <c r="E27" s="8">
        <f>IF(AND(TRIM(E19)="",TRIM(E25)="",TRIM(E26)=""),"",SUM(IF(ISBLANK(E19),0,E19),IF(ISBLANK(E25),0,E25),IF(ISBLANK(E26),0,E26)))</f>
        <v>454327.81</v>
      </c>
      <c r="F27" s="8">
        <f>IF(AND(TRIM(F19)="",TRIM(F25)="",TRIM(F26)=""),"",SUM(IF(ISBLANK(F19),0,F19),IF(ISBLANK(F25),0,F25),IF(ISBLANK(F26),0,F26)))</f>
        <v>50609.61</v>
      </c>
    </row>
    <row r="28" ht="15.6" spans="1:6">
      <c r="A28" s="5" t="s">
        <v>58</v>
      </c>
      <c r="B28" s="6">
        <v>41390.5</v>
      </c>
      <c r="C28" s="5" t="s">
        <v>10</v>
      </c>
      <c r="D28" s="5" t="s">
        <v>10</v>
      </c>
      <c r="E28" s="9" t="s">
        <v>10</v>
      </c>
      <c r="F28" s="9" t="s">
        <v>10</v>
      </c>
    </row>
    <row r="29" ht="15.6" spans="1:6">
      <c r="A29" s="7" t="s">
        <v>59</v>
      </c>
      <c r="B29" s="8">
        <f>IF(AND(TRIM(B27)="",TRIM(B28)=""),"",SUM(IF(ISBLANK(B27),0,B27))-SUM(IF(ISBLANK(B28),0,B28)))</f>
        <v>144535.5</v>
      </c>
      <c r="C29" s="8">
        <f>IF(AND(TRIM(C27)="",TRIM(C28)=""),"",SUM(IF(ISBLANK(C27),0,C27))-SUM(IF(ISBLANK(C28),0,C28)))</f>
        <v>60446</v>
      </c>
      <c r="D29" s="5" t="s">
        <v>10</v>
      </c>
      <c r="E29" s="9" t="s">
        <v>10</v>
      </c>
      <c r="F29" s="9" t="s">
        <v>10</v>
      </c>
    </row>
    <row r="30" ht="15.6" spans="1:6">
      <c r="A30" s="5" t="s">
        <v>60</v>
      </c>
      <c r="B30" s="5" t="s">
        <v>10</v>
      </c>
      <c r="C30" s="5" t="s">
        <v>10</v>
      </c>
      <c r="D30" s="5" t="s">
        <v>10</v>
      </c>
      <c r="E30" s="9" t="s">
        <v>10</v>
      </c>
      <c r="F30" s="9" t="s">
        <v>10</v>
      </c>
    </row>
    <row r="31" ht="15.6" spans="1:6">
      <c r="A31" s="5" t="s">
        <v>61</v>
      </c>
      <c r="B31" s="5" t="s">
        <v>10</v>
      </c>
      <c r="C31" s="5" t="s">
        <v>10</v>
      </c>
      <c r="D31" s="5" t="s">
        <v>10</v>
      </c>
      <c r="E31" s="9" t="s">
        <v>10</v>
      </c>
      <c r="F31" s="9" t="s">
        <v>10</v>
      </c>
    </row>
    <row r="32" ht="31.2" spans="1:6">
      <c r="A32" s="5" t="s">
        <v>62</v>
      </c>
      <c r="B32" s="5" t="s">
        <v>10</v>
      </c>
      <c r="C32" s="5" t="s">
        <v>10</v>
      </c>
      <c r="D32" s="5" t="s">
        <v>10</v>
      </c>
      <c r="E32" s="9" t="s">
        <v>10</v>
      </c>
      <c r="F32" s="9" t="s">
        <v>10</v>
      </c>
    </row>
    <row r="33" ht="15.6" spans="1:6">
      <c r="A33" s="7" t="s">
        <v>63</v>
      </c>
      <c r="B33" s="8" t="str">
        <f>IF(AND(TRIM(B31)="",TRIM(B32)=""),"",SUM(IF(ISBLANK(B31),0,B31))-SUM(IF(ISBLANK(B32),0,B32)))</f>
        <v/>
      </c>
      <c r="C33" s="8" t="str">
        <f>IF(AND(TRIM(C31)="",TRIM(C32)=""),"",SUM(IF(ISBLANK(C31),0,C31))-SUM(IF(ISBLANK(C32),0,C32)))</f>
        <v/>
      </c>
      <c r="D33" s="5" t="s">
        <v>10</v>
      </c>
      <c r="E33" s="9" t="s">
        <v>10</v>
      </c>
      <c r="F33" s="9" t="s">
        <v>10</v>
      </c>
    </row>
    <row r="34" ht="15.6" spans="1:6">
      <c r="A34" s="5" t="s">
        <v>64</v>
      </c>
      <c r="B34" s="5" t="s">
        <v>10</v>
      </c>
      <c r="C34" s="5" t="s">
        <v>10</v>
      </c>
      <c r="D34" s="5" t="s">
        <v>10</v>
      </c>
      <c r="E34" s="9" t="s">
        <v>10</v>
      </c>
      <c r="F34" s="9" t="s">
        <v>10</v>
      </c>
    </row>
    <row r="35" ht="15.6" spans="1:6">
      <c r="A35" s="5" t="s">
        <v>65</v>
      </c>
      <c r="B35" s="5" t="s">
        <v>10</v>
      </c>
      <c r="C35" s="5" t="s">
        <v>10</v>
      </c>
      <c r="D35" s="5" t="s">
        <v>10</v>
      </c>
      <c r="E35" s="9" t="s">
        <v>10</v>
      </c>
      <c r="F35" s="9" t="s">
        <v>10</v>
      </c>
    </row>
    <row r="36" ht="15.6" spans="1:6">
      <c r="A36" s="5" t="s">
        <v>66</v>
      </c>
      <c r="B36" s="5" t="s">
        <v>10</v>
      </c>
      <c r="C36" s="5" t="s">
        <v>10</v>
      </c>
      <c r="D36" s="5" t="s">
        <v>10</v>
      </c>
      <c r="E36" s="9" t="s">
        <v>10</v>
      </c>
      <c r="F36" s="9" t="s">
        <v>10</v>
      </c>
    </row>
    <row r="37" ht="15.6" spans="1:6">
      <c r="A37" s="5" t="s">
        <v>67</v>
      </c>
      <c r="B37" s="5" t="s">
        <v>10</v>
      </c>
      <c r="C37" s="5" t="s">
        <v>10</v>
      </c>
      <c r="D37" s="5" t="s">
        <v>68</v>
      </c>
      <c r="E37" s="5" t="s">
        <v>10</v>
      </c>
      <c r="F37" s="5" t="s">
        <v>10</v>
      </c>
    </row>
    <row r="38" ht="15.6" spans="1:6">
      <c r="A38" s="7" t="s">
        <v>69</v>
      </c>
      <c r="B38" s="8" t="str">
        <f>IF(AND(TRIM(B36)="",TRIM(B37)=""),"",SUM(IF(ISBLANK(B36),0,B36))-SUM(IF(ISBLANK(B37),0,B37)))</f>
        <v/>
      </c>
      <c r="C38" s="8" t="str">
        <f>IF(AND(TRIM(C36)="",TRIM(C37)=""),"",SUM(IF(ISBLANK(C36),0,C36))-SUM(IF(ISBLANK(C37),0,C37)))</f>
        <v/>
      </c>
      <c r="D38" s="5" t="s">
        <v>70</v>
      </c>
      <c r="E38" s="6">
        <v>9185627.61</v>
      </c>
      <c r="F38" s="6">
        <v>9185627.61</v>
      </c>
    </row>
    <row r="39" ht="15.6" spans="1:6">
      <c r="A39" s="5" t="s">
        <v>71</v>
      </c>
      <c r="B39" s="5" t="s">
        <v>10</v>
      </c>
      <c r="C39" s="5" t="s">
        <v>10</v>
      </c>
      <c r="D39" s="5" t="s">
        <v>72</v>
      </c>
      <c r="E39" s="5" t="s">
        <v>10</v>
      </c>
      <c r="F39" s="5" t="s">
        <v>10</v>
      </c>
    </row>
    <row r="40" ht="15.6" spans="1:6">
      <c r="A40" s="5" t="s">
        <v>73</v>
      </c>
      <c r="B40" s="5" t="s">
        <v>10</v>
      </c>
      <c r="C40" s="5" t="s">
        <v>10</v>
      </c>
      <c r="D40" s="5" t="s">
        <v>74</v>
      </c>
      <c r="E40" s="5" t="s">
        <v>10</v>
      </c>
      <c r="F40" s="5" t="s">
        <v>10</v>
      </c>
    </row>
    <row r="41" ht="15.6" spans="1:6">
      <c r="A41" s="5" t="s">
        <v>75</v>
      </c>
      <c r="B41" s="5" t="s">
        <v>10</v>
      </c>
      <c r="C41" s="5" t="s">
        <v>10</v>
      </c>
      <c r="D41" s="5" t="s">
        <v>76</v>
      </c>
      <c r="E41" s="5" t="s">
        <v>10</v>
      </c>
      <c r="F41" s="5" t="s">
        <v>10</v>
      </c>
    </row>
    <row r="42" ht="15.6" spans="1:6">
      <c r="A42" s="7" t="s">
        <v>77</v>
      </c>
      <c r="B42" s="8">
        <f>IF(AND(TRIM(B20)="",TRIM(B21)="",TRIM(B24)="",TRIM(B25)="",TRIM(B26)="",TRIM(B29)="",TRIM(B30)="",TRIM(B33)="",TRIM(B34)="",TRIM(B35)="",TRIM(B38)="",TRIM(B39)="",TRIM(B40)="",TRIM(B41)=""),"",SUM(IF(ISBLANK(B20),0,B20),IF(ISBLANK(B21),0,B21),IF(ISBLANK(B24),0,B24),IF(ISBLANK(B25),0,B25),IF(ISBLANK(B26),0,B26),IF(ISBLANK(B29),0,B29),IF(ISBLANK(B30),0,B30),IF(ISBLANK(B33),0,B33),IF(ISBLANK(B34),0,B34),IF(ISBLANK(B35),0,B35),IF(ISBLANK(B38),0,B38),IF(ISBLANK(B39),0,B39),IF(ISBLANK(B40),0,B40),IF(ISBLANK(B41),0,B41)))</f>
        <v>9107681.61</v>
      </c>
      <c r="C42" s="8">
        <f>IF(AND(TRIM(C20)="",TRIM(C21)="",TRIM(C24)="",TRIM(C25)="",TRIM(C26)="",TRIM(C29)="",TRIM(C30)="",TRIM(C33)="",TRIM(C34)="",TRIM(C35)="",TRIM(C38)="",TRIM(C39)="",TRIM(C40)="",TRIM(C41)=""),"",SUM(IF(ISBLANK(C20),0,C20),IF(ISBLANK(C21),0,C21),IF(ISBLANK(C24),0,C24),IF(ISBLANK(C25),0,C25),IF(ISBLANK(C26),0,C26),IF(ISBLANK(C29),0,C29),IF(ISBLANK(C30),0,C30),IF(ISBLANK(C33),0,C33),IF(ISBLANK(C34),0,C34),IF(ISBLANK(C35),0,C35),IF(ISBLANK(C38),0,C38),IF(ISBLANK(C39),0,C39),IF(ISBLANK(C40),0,C40),IF(ISBLANK(C41),0,C41)))</f>
        <v>9177433.51</v>
      </c>
      <c r="D42" s="5" t="s">
        <v>78</v>
      </c>
      <c r="E42" s="5" t="s">
        <v>10</v>
      </c>
      <c r="F42" s="5" t="s">
        <v>10</v>
      </c>
    </row>
    <row r="43" ht="15.6" spans="1:6">
      <c r="A43" s="5" t="s">
        <v>79</v>
      </c>
      <c r="B43" s="5" t="s">
        <v>10</v>
      </c>
      <c r="C43" s="5" t="s">
        <v>10</v>
      </c>
      <c r="D43" s="7" t="s">
        <v>80</v>
      </c>
      <c r="E43" s="8">
        <f>IF(AND(TRIM(E38)="",TRIM(E39)="",TRIM(E40)="",TRIM(E41)="",TRIM(E42)=""),"",SUM(IF(ISBLANK(E38),0,E38),IF(ISBLANK(E39),0,E39),IF(ISBLANK(E40),0,E40),IF(ISBLANK(E41),0,E41),IF(ISBLANK(E42),0,E42)))</f>
        <v>9185627.61</v>
      </c>
      <c r="F43" s="8">
        <f>IF(AND(TRIM(F38)="",TRIM(F39)="",TRIM(F40)="",TRIM(F41)="",TRIM(F42)=""),"",SUM(IF(ISBLANK(F38),0,F38),IF(ISBLANK(F39),0,F39),IF(ISBLANK(F40),0,F40),IF(ISBLANK(F41),0,F41),IF(ISBLANK(F42),0,F42)))</f>
        <v>9185627.61</v>
      </c>
    </row>
    <row r="44" ht="15.6" spans="1:6">
      <c r="A44" s="7" t="s">
        <v>81</v>
      </c>
      <c r="B44" s="8">
        <f>IF(AND(TRIM(B18)="",TRIM(B42)="",TRIM(B43)=""),"",SUM(IF(ISBLANK(B18),0,B18),IF(ISBLANK(B42),0,B42),IF(ISBLANK(B43),0,B43)))</f>
        <v>9632344.52</v>
      </c>
      <c r="C44" s="8">
        <f>IF(AND(TRIM(C18)="",TRIM(C42)="",TRIM(C43)=""),"",SUM(IF(ISBLANK(C18),0,C18),IF(ISBLANK(C42),0,C42),IF(ISBLANK(C43),0,C43)))</f>
        <v>9236237.22</v>
      </c>
      <c r="D44" s="7" t="s">
        <v>82</v>
      </c>
      <c r="E44" s="8">
        <f>IF(AND(TRIM(E27)="",TRIM(E43)=""),"",SUM(IF(ISBLANK(E27),0,E27),IF(ISBLANK(E43),0,E43)))</f>
        <v>9639955.42</v>
      </c>
      <c r="F44" s="8">
        <f>IF(AND(TRIM(F27)="",TRIM(F43)=""),"",SUM(IF(ISBLANK(F27),0,F27),IF(ISBLANK(F43),0,F43)))</f>
        <v>9236237.22</v>
      </c>
    </row>
    <row r="45" ht="15.6" spans="1:1">
      <c r="A45" s="10" t="s">
        <v>83</v>
      </c>
    </row>
  </sheetData>
  <mergeCells count="4">
    <mergeCell ref="A1:E1"/>
    <mergeCell ref="A2:B2"/>
    <mergeCell ref="C2:E2"/>
    <mergeCell ref="A45:F45"/>
  </mergeCells>
  <pageMargins left="0.7" right="0.7" top="0.75" bottom="0.75" header="0.3" footer="0.3"/>
  <pageSetup paperSize="9" scale="7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资产负债表_政府会计报表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Vitamin C</cp:lastModifiedBy>
  <dcterms:created xsi:type="dcterms:W3CDTF">2024-09-11T00:59:00Z</dcterms:created>
  <dcterms:modified xsi:type="dcterms:W3CDTF">2024-09-12T01:52:51Z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48233F33AE9F486CA32BA83373DAD703_12</vt:lpwstr>
  </property>
  <property fmtid="{D5CDD505-2E9C-101B-9397-08002B2CF9AE}" pid="3" name="KSOProductBuildVer">
    <vt:lpwstr>2052-12.1.0.18240</vt:lpwstr>
  </property>
</Properties>
</file>